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BdE!$A$8:$M$89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BdE!$A$1:$I$89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A78" i="1" s="1"/>
  <c r="K79" i="1" s="1"/>
  <c r="K13" i="1"/>
  <c r="K12" i="1"/>
  <c r="K11" i="1"/>
  <c r="K10" i="1"/>
  <c r="B76" i="1" s="1"/>
  <c r="K9" i="1"/>
  <c r="B74" i="1" s="1"/>
  <c r="A74" i="1" l="1"/>
  <c r="K75" i="1" s="1"/>
  <c r="B78" i="1"/>
  <c r="A76" i="1"/>
  <c r="K77" i="1" s="1"/>
  <c r="K78" i="1"/>
  <c r="K74" i="1" l="1"/>
  <c r="K76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<sst xmlns="http://schemas.openxmlformats.org/spreadsheetml/2006/main" count="185" uniqueCount="122">
  <si>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</si>
  <si>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</si>
  <si>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</si>
  <si>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</si>
  <si>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</si>
  <si>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</si>
  <si>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</si>
  <si>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</si>
  <si>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</si>
  <si>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</si>
  <si>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</si>
  <si>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</si>
  <si>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</si>
  <si>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</si>
  <si>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</si>
  <si>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</si>
  <si>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</si>
  <si>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</si>
  <si>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</si>
  <si>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</si>
  <si>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</si>
  <si>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</si>
  <si>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</si>
  <si>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</si>
  <si>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</si>
  <si>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</si>
  <si>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</si>
  <si>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</si>
  <si>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</si>
  <si>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</si>
  <si>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</si>
  <si>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</si>
  <si>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</si>
  <si>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</si>
  <si>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</si>
  <si>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</si>
  <si>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</si>
  <si>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</si>
  <si>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</si>
  <si>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</si>
  <si>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</si>
  <si>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</si>
  <si>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</si>
  <si>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</si>
  <si>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</si>
  <si>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</si>
  <si>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</si>
  <si>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</si>
  <si>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</si>
  <si>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</si>
  <si>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</si>
  <si>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</si>
  <si>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</si>
  <si>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</si>
  <si>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</si>
  <si>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</si>
  <si>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</si>
  <si>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</si>
  <si>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</si>
  <si>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</si>
  <si>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</si>
  <si>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</si>
  <si>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</si>
  <si>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</si>
  <si>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</si>
  <si>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</si>
  <si>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</si>
  <si>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</si>
  <si>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</si>
  <si>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</si>
  <si>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</si>
  <si>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</si>
  <si>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</si>
  <si>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</si>
  <si>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</si>
  <si>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</si>
  <si>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</si>
  <si>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</si>
  <si>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</si>
  <si>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</si>
  <si>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</si>
  <si>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</si>
  <si>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</si>
  <si>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</si>
  <si>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</si>
  <si>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</si>
  <si>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</si>
  <si>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</si>
  <si>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</si>
  <si>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</si>
  <si>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</si>
  <si>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</si>
  <si>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</si>
  <si>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</si>
  <si>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</si>
  <si>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</si>
  <si>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</si>
  <si>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</si>
  <si>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</si>
  <si>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</si>
  <si>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</si>
  <si>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</si>
  <si>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</si>
  <si>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</si>
  <si>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</si>
  <si>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</si>
  <si>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</si>
  <si>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</si>
  <si>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</si>
  <si>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</si>
  <si>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</si>
  <si>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HighYield 2/2018 CF</t>
  </si>
  <si>
    <t>DE000DK2D8J6</t>
  </si>
  <si>
    <t>DK2D8J</t>
  </si>
  <si>
    <t>Frankfurt am Main</t>
  </si>
  <si>
    <t xml:space="preserve"> </t>
  </si>
  <si>
    <t>Unterschiedsbeträge gemäß § 13 Absatz 4, 4a und 4b InvStG 2017</t>
  </si>
  <si>
    <t>Deka-RentSpezial HighYield 2/2018</t>
  </si>
  <si>
    <t>DE000DK2D8J6 (Anteilklasse CF)</t>
  </si>
  <si>
    <t>für den Zeitraum vom 01.03.2017 bis 31.12.2017</t>
  </si>
  <si>
    <t>Unterschiedsbeträge für den Zeitraum vom</t>
  </si>
  <si>
    <t>gemäss des Bescheides des Finanzamtes Frankfurt/M.-Höchst vom 06.11.2018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</si>
</sst>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4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20" fontId="0" fillId="0" borderId="0" xfId="0" applyNumberFormat="1"/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A15" sqref="A15"/>
    </sheetView>
  </sheetViews>
  <sheetFormatPr baseColWidth="10" defaultRowHeight="12.75"/>
  <cols>
    <col min="1" max="1" width="124.140625" customWidth="1"/>
  </cols>
  <sheetData>
    <row r="1" spans="1:1" s="68" customFormat="1" ht="15.75">
      <c r="A1" s="67" t="s">
        <v>0</v>
      </c>
    </row>
    <row r="2" spans="1:1" s="68" customFormat="1" ht="15.75">
      <c r="A2" s="67"/>
    </row>
    <row r="3" spans="1:1" s="68" customFormat="1" ht="15.75">
      <c r="A3" s="67" t="s">
        <v>114</v>
      </c>
    </row>
    <row r="4" spans="1:1" s="68" customFormat="1" ht="15.75">
      <c r="A4" s="67"/>
    </row>
    <row r="5" spans="1:1" s="68" customFormat="1" ht="15.75">
      <c r="A5" s="67"/>
    </row>
    <row r="6" spans="1:1" s="68" customFormat="1" ht="15.75">
      <c r="A6" s="67" t="s">
        <v>117</v>
      </c>
    </row>
    <row r="7" spans="1:1" s="68" customFormat="1" ht="15.75">
      <c r="A7" s="67"/>
    </row>
    <row r="8" spans="1:1" s="68" customFormat="1" ht="15.75">
      <c r="A8" s="67" t="s">
        <v>1</v>
      </c>
    </row>
    <row r="9" spans="1:1" s="68" customFormat="1" ht="15.75">
      <c r="A9" s="67"/>
    </row>
    <row r="10" spans="1:1" s="68" customFormat="1" ht="15.75">
      <c r="A10" s="67" t="s">
        <v>118</v>
      </c>
    </row>
    <row r="11" spans="1:1" s="68" customFormat="1" ht="15.75">
      <c r="A11" s="67" t="s">
        <v>115</v>
      </c>
    </row>
    <row r="12" spans="1:1" s="68" customFormat="1" ht="15.75">
      <c r="A12" s="67"/>
    </row>
    <row r="13" spans="1:1" s="68" customFormat="1" ht="15.75">
      <c r="A13" s="67" t="s">
        <v>116</v>
      </c>
    </row>
    <row r="14" spans="1:1" s="68" customFormat="1" ht="15.75">
      <c r="A14" s="67" t="s">
        <v>121</v>
      </c>
    </row>
    <row r="15" spans="1:1" s="68" customFormat="1" ht="15.75">
      <c r="A15" s="69"/>
    </row>
    <row r="16" spans="1:1" ht="15.75">
      <c r="A16" s="67" t="s">
        <v>119</v>
      </c>
    </row>
    <row r="17" spans="1:1" ht="15.75">
      <c r="A17" s="69"/>
    </row>
    <row r="18" spans="1:1" ht="15.75">
      <c r="A18" s="6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R93"/>
  <sheetViews>
    <sheetView zoomScale="90" zoomScaleNormal="90" workbookViewId="0">
      <selection activeCell="G51" sqref="G5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  <col min="18" max="18" width="11.42578125" customWidth="1"/>
  </cols>
  <sheetData>
    <row r="1" spans="1:18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8">
      <c r="A2" s="76"/>
      <c r="B2" s="76"/>
      <c r="C2" s="6"/>
      <c r="D2" s="2" t="s">
        <v>1</v>
      </c>
      <c r="E2" s="3"/>
      <c r="F2" s="2"/>
      <c r="G2" s="7"/>
      <c r="H2" s="5" t="s">
        <v>112</v>
      </c>
      <c r="I2" s="7"/>
    </row>
    <row r="3" spans="1:18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8">
      <c r="A4" s="6"/>
      <c r="B4" s="6"/>
      <c r="C4" s="6"/>
      <c r="D4" s="2"/>
      <c r="E4" s="3"/>
      <c r="F4" s="2"/>
      <c r="G4" s="7"/>
      <c r="H4" s="8"/>
      <c r="I4" s="7"/>
    </row>
    <row r="5" spans="1:18">
      <c r="A5" s="6"/>
      <c r="B5" s="6"/>
      <c r="C5" s="6"/>
      <c r="D5" s="2" t="s">
        <v>120</v>
      </c>
      <c r="E5" s="3"/>
      <c r="F5" s="2"/>
      <c r="G5" s="9">
        <v>42795</v>
      </c>
      <c r="H5" s="8" t="s">
        <v>3</v>
      </c>
      <c r="I5" s="9">
        <v>43100</v>
      </c>
    </row>
    <row r="6" spans="1:18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8" ht="14.25" customHeight="1">
      <c r="A7" s="6"/>
      <c r="B7" s="6"/>
      <c r="C7" s="6"/>
      <c r="D7" s="2"/>
      <c r="E7" s="3"/>
      <c r="F7" s="2"/>
      <c r="G7" s="11" t="s">
        <v>5</v>
      </c>
      <c r="H7" s="83" t="s">
        <v>6</v>
      </c>
      <c r="I7" s="83"/>
    </row>
    <row r="8" spans="1:18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8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8" ht="25.5" hidden="1" customHeight="1">
      <c r="A10" s="78" t="s">
        <v>13</v>
      </c>
      <c r="B10" s="78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8" ht="25.5" hidden="1" customHeight="1">
      <c r="A11" s="78" t="s">
        <v>16</v>
      </c>
      <c r="B11" s="78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8" ht="25.5" hidden="1" customHeight="1">
      <c r="A12" s="78" t="s">
        <v>18</v>
      </c>
      <c r="B12" s="78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8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8" ht="25.5" hidden="1" customHeight="1">
      <c r="A14" s="78" t="s">
        <v>20</v>
      </c>
      <c r="B14" s="78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8" ht="44.25" hidden="1" customHeight="1">
      <c r="A15" s="78"/>
      <c r="B15" s="78"/>
      <c r="C15" s="16"/>
      <c r="D15" s="12" t="s">
        <v>23</v>
      </c>
      <c r="E15" s="13" t="s">
        <v>24</v>
      </c>
      <c r="F15" s="14" t="s">
        <v>12</v>
      </c>
      <c r="G15" s="25">
        <v>-0.26090000000000002</v>
      </c>
      <c r="H15" s="26">
        <v>-0.26090000000000002</v>
      </c>
      <c r="I15" s="26">
        <v>-0.26090000000000002</v>
      </c>
      <c r="K15">
        <v>0</v>
      </c>
    </row>
    <row r="16" spans="1:18" ht="35.25" customHeight="1">
      <c r="A16" s="78" t="s">
        <v>25</v>
      </c>
      <c r="B16" s="78"/>
      <c r="C16" s="16"/>
      <c r="D16" s="12" t="s">
        <v>26</v>
      </c>
      <c r="E16" s="13"/>
      <c r="F16" s="14" t="s">
        <v>12</v>
      </c>
      <c r="G16" s="26">
        <v>-0.37090000000000001</v>
      </c>
      <c r="H16" s="26">
        <v>-0.37090000000000001</v>
      </c>
      <c r="I16" s="26">
        <v>-0.37090000000000001</v>
      </c>
      <c r="K16">
        <f t="shared" si="0"/>
        <v>1</v>
      </c>
      <c r="R16" s="27"/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7"/>
      <c r="B18" s="77"/>
      <c r="C18" s="6"/>
      <c r="D18" s="30" t="s">
        <v>27</v>
      </c>
      <c r="E18" s="17"/>
      <c r="F18" s="20" t="s">
        <v>12</v>
      </c>
      <c r="G18" s="31">
        <v>-0.37090000000000001</v>
      </c>
      <c r="H18" s="32">
        <v>-0.37090000000000001</v>
      </c>
      <c r="I18" s="32">
        <v>-0.37090000000000001</v>
      </c>
      <c r="K18">
        <v>0</v>
      </c>
    </row>
    <row r="19" spans="1:11" hidden="1">
      <c r="A19" s="77"/>
      <c r="B19" s="77"/>
      <c r="C19" s="6"/>
      <c r="D19" s="30" t="s">
        <v>28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7"/>
      <c r="B21" s="77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2"/>
      <c r="B22" s="82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7"/>
      <c r="B23" s="77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7"/>
      <c r="B24" s="77"/>
      <c r="C24" s="6"/>
      <c r="D24" s="35" t="s">
        <v>33</v>
      </c>
      <c r="E24" s="17"/>
      <c r="F24" s="14" t="s">
        <v>12</v>
      </c>
      <c r="G24" s="15">
        <v>-0.37090000000000001</v>
      </c>
      <c r="H24" s="15">
        <v>-0.37090000000000001</v>
      </c>
      <c r="I24" s="15">
        <v>-0.37090000000000001</v>
      </c>
      <c r="K24">
        <v>0</v>
      </c>
    </row>
    <row r="25" spans="1:11" hidden="1">
      <c r="A25" s="77"/>
      <c r="B25" s="77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7"/>
      <c r="B26" s="77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7" t="s">
        <v>35</v>
      </c>
      <c r="B27" s="77"/>
      <c r="C27" s="6"/>
      <c r="D27" s="38" t="s">
        <v>36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7" t="s">
        <v>37</v>
      </c>
      <c r="B28" s="77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7" t="s">
        <v>39</v>
      </c>
      <c r="B29" s="77"/>
      <c r="C29" s="6"/>
      <c r="D29" s="38" t="s">
        <v>40</v>
      </c>
      <c r="E29" s="39"/>
      <c r="F29" s="20" t="s">
        <v>12</v>
      </c>
      <c r="G29" s="32">
        <v>0</v>
      </c>
      <c r="H29" s="40">
        <v>1.1599999999999999E-2</v>
      </c>
      <c r="I29" s="40">
        <v>1.1599999999999999E-2</v>
      </c>
      <c r="K29">
        <f t="shared" si="0"/>
        <v>1</v>
      </c>
    </row>
    <row r="30" spans="1:11" ht="25.5" hidden="1" customHeight="1">
      <c r="A30" s="77" t="s">
        <v>41</v>
      </c>
      <c r="B30" s="77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7" t="s">
        <v>43</v>
      </c>
      <c r="B31" s="77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7" t="s">
        <v>45</v>
      </c>
      <c r="B32" s="77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81" t="s">
        <v>47</v>
      </c>
      <c r="B33" s="81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81" t="s">
        <v>49</v>
      </c>
      <c r="B34" s="81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81" t="s">
        <v>51</v>
      </c>
      <c r="B35" s="81"/>
      <c r="C35" s="16"/>
      <c r="D35" s="42" t="s">
        <v>52</v>
      </c>
      <c r="E35" s="17"/>
      <c r="F35" s="20" t="s">
        <v>12</v>
      </c>
      <c r="G35" s="43">
        <v>-1.3899999999999999E-2</v>
      </c>
      <c r="H35" s="43">
        <v>-1.3899999999999999E-2</v>
      </c>
      <c r="I35" s="43">
        <v>-1.3899999999999999E-2</v>
      </c>
      <c r="K35">
        <f t="shared" si="0"/>
        <v>1</v>
      </c>
    </row>
    <row r="36" spans="1:11" ht="43.5" hidden="1" customHeight="1">
      <c r="A36" s="81" t="s">
        <v>53</v>
      </c>
      <c r="B36" s="81"/>
      <c r="C36" s="16"/>
      <c r="D36" s="42" t="s">
        <v>54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customHeight="1">
      <c r="A37" s="78" t="s">
        <v>55</v>
      </c>
      <c r="B37" s="78"/>
      <c r="C37" s="16"/>
      <c r="D37" s="42" t="s">
        <v>56</v>
      </c>
      <c r="E37" s="17"/>
      <c r="F37" s="20" t="s">
        <v>12</v>
      </c>
      <c r="G37" s="40">
        <v>-1.3899999999999999E-2</v>
      </c>
      <c r="H37" s="40">
        <v>-1.3899999999999999E-2</v>
      </c>
      <c r="I37" s="40">
        <v>-1.3899999999999999E-2</v>
      </c>
      <c r="K37">
        <f t="shared" si="0"/>
        <v>1</v>
      </c>
    </row>
    <row r="38" spans="1:11" ht="45.75" hidden="1" customHeight="1">
      <c r="A38" s="78" t="s">
        <v>57</v>
      </c>
      <c r="B38" s="78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8" t="s">
        <v>59</v>
      </c>
      <c r="B39" s="78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8" t="s">
        <v>61</v>
      </c>
      <c r="B40" s="78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8" t="s">
        <v>63</v>
      </c>
      <c r="B41" s="78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8" t="s">
        <v>65</v>
      </c>
      <c r="B42" s="78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8" t="s">
        <v>67</v>
      </c>
      <c r="B43" s="78"/>
      <c r="C43" s="16"/>
      <c r="D43" s="42" t="s">
        <v>68</v>
      </c>
      <c r="E43" s="17"/>
      <c r="F43" s="20" t="s">
        <v>12</v>
      </c>
      <c r="G43" s="40">
        <v>-0.37090000000000001</v>
      </c>
      <c r="H43" s="40">
        <v>-0.37090000000000001</v>
      </c>
      <c r="I43" s="40">
        <v>-0.37090000000000001</v>
      </c>
      <c r="K43">
        <f t="shared" si="0"/>
        <v>1</v>
      </c>
    </row>
    <row r="44" spans="1:11" ht="25.5" hidden="1" customHeight="1">
      <c r="A44" s="78" t="s">
        <v>70</v>
      </c>
      <c r="B44" s="78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8" t="s">
        <v>72</v>
      </c>
      <c r="B45" s="78"/>
      <c r="C45" s="47"/>
      <c r="D45" s="42" t="s">
        <v>73</v>
      </c>
      <c r="E45" s="17" t="s">
        <v>69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8" t="s">
        <v>74</v>
      </c>
      <c r="B46" s="78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8" t="s">
        <v>76</v>
      </c>
      <c r="B47" s="78"/>
      <c r="C47" s="16"/>
      <c r="D47" s="42" t="s">
        <v>77</v>
      </c>
      <c r="E47" s="13" t="s">
        <v>78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8" t="s">
        <v>79</v>
      </c>
      <c r="B48" s="78"/>
      <c r="C48" s="36"/>
      <c r="D48" s="42" t="s">
        <v>80</v>
      </c>
      <c r="E48" s="13" t="s">
        <v>78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8" t="s">
        <v>81</v>
      </c>
      <c r="B49" s="78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8" t="s">
        <v>83</v>
      </c>
      <c r="B50" s="78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customHeight="1">
      <c r="A51" s="78" t="s">
        <v>85</v>
      </c>
      <c r="B51" s="78"/>
      <c r="C51" s="16"/>
      <c r="D51" s="42" t="s">
        <v>86</v>
      </c>
      <c r="E51" s="13"/>
      <c r="F51" s="20" t="s">
        <v>12</v>
      </c>
      <c r="G51" s="40">
        <v>-2.5000000000000001E-3</v>
      </c>
      <c r="H51" s="40">
        <v>-2.5000000000000001E-3</v>
      </c>
      <c r="I51" s="40">
        <v>-2.5000000000000001E-3</v>
      </c>
      <c r="K51">
        <f t="shared" si="0"/>
        <v>1</v>
      </c>
    </row>
    <row r="52" spans="1:11" ht="43.5" hidden="1" customHeight="1">
      <c r="A52" s="78" t="s">
        <v>87</v>
      </c>
      <c r="B52" s="78"/>
      <c r="C52" s="36"/>
      <c r="D52" s="42" t="s">
        <v>88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8" t="s">
        <v>89</v>
      </c>
      <c r="B53" s="78"/>
      <c r="C53" s="36"/>
      <c r="D53" s="34" t="s">
        <v>90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8" t="s">
        <v>91</v>
      </c>
      <c r="B54" s="78"/>
      <c r="C54" s="36"/>
      <c r="D54" s="34" t="s">
        <v>92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8" t="s">
        <v>93</v>
      </c>
      <c r="B55" s="78"/>
      <c r="C55" s="36"/>
      <c r="D55" s="34" t="s">
        <v>94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8" t="s">
        <v>95</v>
      </c>
      <c r="B56" s="78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8" t="s">
        <v>97</v>
      </c>
      <c r="B57" s="78"/>
      <c r="C57" s="48"/>
      <c r="D57" s="42" t="s">
        <v>98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8"/>
      <c r="B58" s="78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8"/>
      <c r="B61" s="78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8"/>
      <c r="B62" s="78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9"/>
      <c r="B64" s="79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7" hidden="1">
      <c r="A65" s="77"/>
      <c r="B65" s="77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7" ht="25.5" hidden="1">
      <c r="A66" s="77"/>
      <c r="B66" s="77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7" ht="25.5" hidden="1">
      <c r="A67" s="77"/>
      <c r="B67" s="77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7" ht="25.5" hidden="1">
      <c r="A68" s="77"/>
      <c r="B68" s="77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7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7">
      <c r="A70" s="72"/>
      <c r="B70" s="72"/>
      <c r="C70" s="71"/>
      <c r="D70" s="42"/>
      <c r="E70" s="17"/>
      <c r="F70" s="70"/>
      <c r="G70" s="80"/>
      <c r="H70" s="80"/>
      <c r="I70" s="80"/>
      <c r="K70" s="80"/>
      <c r="L70" s="80"/>
      <c r="M70" s="80"/>
      <c r="O70" s="80"/>
      <c r="P70" s="80"/>
      <c r="Q70" s="80"/>
    </row>
    <row r="71" spans="1:17">
      <c r="A71" s="77"/>
      <c r="B71" s="77"/>
      <c r="C71" s="71"/>
      <c r="D71" s="16"/>
      <c r="E71" s="3"/>
      <c r="F71" s="50"/>
      <c r="G71" s="80"/>
      <c r="H71" s="80"/>
      <c r="I71" s="80"/>
      <c r="K71" s="80"/>
      <c r="L71" s="80"/>
      <c r="M71" s="80"/>
      <c r="O71" s="80"/>
      <c r="P71" s="80"/>
      <c r="Q71" s="80"/>
    </row>
    <row r="72" spans="1:17">
      <c r="A72" s="76"/>
      <c r="B72" s="76"/>
      <c r="C72" s="71"/>
      <c r="D72" s="16"/>
      <c r="E72" s="3"/>
      <c r="F72" s="50"/>
      <c r="G72" s="80"/>
      <c r="H72" s="80"/>
      <c r="I72" s="80"/>
      <c r="K72" s="80"/>
      <c r="L72" s="80"/>
      <c r="M72" s="80"/>
      <c r="O72" s="80"/>
      <c r="P72" s="80"/>
      <c r="Q72" s="80"/>
    </row>
    <row r="73" spans="1:17">
      <c r="A73" s="76"/>
      <c r="B73" s="76"/>
      <c r="C73" s="71"/>
      <c r="D73" s="51"/>
      <c r="E73" s="52"/>
      <c r="F73" s="51"/>
      <c r="G73" s="53"/>
      <c r="H73" s="54"/>
      <c r="I73" s="73"/>
      <c r="K73" s="53"/>
      <c r="L73" s="54"/>
      <c r="M73" s="73"/>
      <c r="O73" s="53"/>
      <c r="P73" s="54"/>
      <c r="Q73" s="73"/>
    </row>
    <row r="74" spans="1:17" ht="14.25" hidden="1" customHeight="1">
      <c r="A74" s="55" t="str">
        <f>IF(K9=1,"1)","")</f>
        <v/>
      </c>
      <c r="B74" s="75" t="str">
        <f>IF(K9=1,"Betrag, der dem Anleger tatsächlich gezahlt oder gutgeschrieben wird, einschließlich Kapitalertragsteuer nach § 7 Abs. 3 InvStG.","")</f>
        <v/>
      </c>
      <c r="C74" s="75"/>
      <c r="D74" s="75"/>
      <c r="E74" s="75"/>
      <c r="F74" s="75"/>
      <c r="G74" s="75"/>
      <c r="H74" s="75"/>
      <c r="I74" s="75"/>
      <c r="K74">
        <f>IF(A74&lt;&gt;"",1,0)</f>
        <v>0</v>
      </c>
    </row>
    <row r="75" spans="1:17" hidden="1">
      <c r="A75" s="55"/>
      <c r="B75" s="56"/>
      <c r="C75" s="56"/>
      <c r="D75" s="57"/>
      <c r="E75" s="52"/>
      <c r="F75" s="51"/>
      <c r="G75" s="53"/>
      <c r="H75" s="54"/>
      <c r="I75" s="73"/>
      <c r="K75">
        <f>IF(A74&lt;&gt;"",1,0)</f>
        <v>0</v>
      </c>
      <c r="L75" s="54"/>
      <c r="M75" s="73"/>
      <c r="O75" s="53"/>
      <c r="P75" s="54"/>
      <c r="Q75" s="73"/>
    </row>
    <row r="76" spans="1:17" ht="14.25" hidden="1" customHeight="1">
      <c r="A76" s="55" t="str">
        <f>IF(K10=1,"2)","")</f>
        <v/>
      </c>
      <c r="B76" s="75" t="str">
        <f>IF(K10=1,"Betrag, der dem Anleger tatsächlich gezahlt oder gutgeschrieben wird, einschließlich Kapitalertragsteuer nach § 7 Abs. 3 InvStG, jedoch vor Abzug der ausländischen Quellensteuer.","")</f>
        <v/>
      </c>
      <c r="C76" s="75"/>
      <c r="D76" s="75"/>
      <c r="E76" s="75"/>
      <c r="F76" s="75"/>
      <c r="G76" s="75"/>
      <c r="H76" s="75"/>
      <c r="I76" s="75"/>
      <c r="K76">
        <f t="shared" ref="K76:K78" si="1">IF(A76&lt;&gt;"",1,0)</f>
        <v>0</v>
      </c>
    </row>
    <row r="77" spans="1:17" hidden="1">
      <c r="A77" s="55"/>
      <c r="B77" s="56"/>
      <c r="C77" s="56"/>
      <c r="D77" s="57"/>
      <c r="E77" s="52"/>
      <c r="F77" s="51"/>
      <c r="G77" s="53"/>
      <c r="H77" s="54"/>
      <c r="I77" s="73"/>
      <c r="K77">
        <f>IF(A76&lt;&gt;"",1,0)</f>
        <v>0</v>
      </c>
      <c r="L77" s="54"/>
      <c r="M77" s="73"/>
      <c r="O77" s="53"/>
      <c r="P77" s="54"/>
      <c r="Q77" s="73"/>
    </row>
    <row r="78" spans="1:17" ht="14.25" hidden="1" customHeight="1">
      <c r="A78" s="55" t="str">
        <f>IF(K14=1,"3)","")</f>
        <v/>
      </c>
      <c r="B78" s="75" t="str">
        <f>IF(K14=1,"Enthalten sind: Steuerbare Erträge vor Abzug der im Ausland einbehaltenen Quellensteuer. Ausschüttungsgleiche Erträge aus Vorjahren und Substanzbeträge sind nicht enthalten.","")</f>
        <v/>
      </c>
      <c r="C78" s="75"/>
      <c r="D78" s="75"/>
      <c r="E78" s="75"/>
      <c r="F78" s="75"/>
      <c r="G78" s="75"/>
      <c r="H78" s="75"/>
      <c r="I78" s="75"/>
      <c r="K78">
        <f t="shared" si="1"/>
        <v>0</v>
      </c>
    </row>
    <row r="79" spans="1:17" hidden="1">
      <c r="A79" s="55"/>
      <c r="B79" s="58"/>
      <c r="C79" s="58"/>
      <c r="D79" s="57"/>
      <c r="E79" s="58"/>
      <c r="F79" s="58"/>
      <c r="G79" s="53"/>
      <c r="H79" s="54"/>
      <c r="I79" s="73"/>
      <c r="K79">
        <f>IF(A78&lt;&gt;"",1,0)</f>
        <v>0</v>
      </c>
      <c r="L79" s="54"/>
      <c r="M79" s="73"/>
      <c r="O79" s="53"/>
      <c r="P79" s="54"/>
      <c r="Q79" s="73"/>
    </row>
    <row r="80" spans="1:17" ht="28.5" customHeight="1">
      <c r="A80" s="55"/>
      <c r="B80" s="75"/>
      <c r="C80" s="75"/>
      <c r="D80" s="75"/>
      <c r="E80" s="75"/>
      <c r="F80" s="75"/>
      <c r="G80" s="75"/>
      <c r="H80" s="75"/>
      <c r="I80" s="75"/>
    </row>
    <row r="81" spans="1:17">
      <c r="A81" s="55"/>
      <c r="B81" s="58"/>
      <c r="C81" s="58"/>
      <c r="D81" s="57"/>
      <c r="E81" s="58"/>
      <c r="F81" s="58"/>
      <c r="G81" s="53"/>
      <c r="H81" s="54"/>
      <c r="I81" s="73"/>
      <c r="L81" s="54"/>
      <c r="M81" s="73"/>
      <c r="O81" s="53"/>
      <c r="P81" s="54"/>
      <c r="Q81" s="73"/>
    </row>
    <row r="82" spans="1:17" ht="27" customHeight="1">
      <c r="A82" s="55"/>
      <c r="B82" s="75"/>
      <c r="C82" s="75"/>
      <c r="D82" s="75"/>
      <c r="E82" s="75"/>
      <c r="F82" s="75"/>
      <c r="G82" s="75"/>
      <c r="H82" s="75"/>
      <c r="I82" s="75"/>
    </row>
    <row r="83" spans="1:17">
      <c r="A83" s="55"/>
      <c r="B83" s="58"/>
      <c r="C83" s="58"/>
      <c r="D83" s="57"/>
      <c r="E83" s="58"/>
      <c r="F83" s="58"/>
      <c r="G83" s="53"/>
      <c r="H83" s="54"/>
      <c r="I83" s="59"/>
      <c r="L83" s="54"/>
      <c r="M83" s="59"/>
      <c r="O83" s="53"/>
      <c r="P83" s="54"/>
      <c r="Q83" s="59"/>
    </row>
    <row r="84" spans="1:17" ht="40.5" customHeight="1">
      <c r="A84" s="55"/>
      <c r="B84" s="75"/>
      <c r="C84" s="75"/>
      <c r="D84" s="75"/>
      <c r="E84" s="75"/>
      <c r="F84" s="75"/>
      <c r="G84" s="75"/>
      <c r="H84" s="75"/>
      <c r="I84" s="75"/>
    </row>
    <row r="85" spans="1:17">
      <c r="A85" s="55"/>
      <c r="B85" s="58"/>
      <c r="C85" s="58"/>
      <c r="D85" s="57"/>
      <c r="E85" s="58"/>
      <c r="F85" s="58"/>
      <c r="G85" s="53"/>
      <c r="H85" s="54"/>
      <c r="I85" s="73"/>
      <c r="L85" s="54"/>
      <c r="M85" s="73"/>
      <c r="O85" s="53"/>
      <c r="P85" s="54"/>
      <c r="Q85" s="73"/>
    </row>
    <row r="86" spans="1:17" ht="14.25" customHeight="1">
      <c r="A86" s="55"/>
      <c r="B86" s="75"/>
      <c r="C86" s="75"/>
      <c r="D86" s="75"/>
      <c r="E86" s="75"/>
      <c r="F86" s="75"/>
      <c r="G86" s="75"/>
      <c r="H86" s="75"/>
      <c r="I86" s="75"/>
    </row>
    <row r="87" spans="1:17" ht="13.5">
      <c r="A87" s="60"/>
      <c r="B87" s="56"/>
      <c r="C87" s="56"/>
      <c r="D87" s="61"/>
      <c r="E87" s="62"/>
      <c r="F87" s="63"/>
      <c r="G87" s="53"/>
      <c r="H87" s="53"/>
      <c r="I87" s="64"/>
      <c r="L87" s="53"/>
      <c r="M87" s="64"/>
      <c r="O87" s="53"/>
      <c r="P87" s="53"/>
      <c r="Q87" s="64"/>
    </row>
    <row r="88" spans="1:17" ht="14.25" customHeight="1">
      <c r="A88" s="55"/>
      <c r="B88" s="75"/>
      <c r="C88" s="75"/>
      <c r="D88" s="75"/>
      <c r="E88" s="75"/>
      <c r="F88" s="75"/>
      <c r="G88" s="75"/>
      <c r="H88" s="75"/>
      <c r="I88" s="75"/>
    </row>
    <row r="89" spans="1:17" ht="13.5">
      <c r="A89" s="65"/>
      <c r="B89" s="60"/>
      <c r="C89" s="60"/>
      <c r="D89" s="56"/>
      <c r="E89" s="61"/>
      <c r="F89" s="62"/>
      <c r="G89" s="53"/>
      <c r="H89" s="53"/>
      <c r="I89" s="64"/>
      <c r="L89" s="53"/>
      <c r="M89" s="64"/>
      <c r="O89" s="53"/>
      <c r="P89" s="53"/>
      <c r="Q89" s="64"/>
    </row>
    <row r="91" spans="1:17">
      <c r="D91" s="74"/>
    </row>
    <row r="92" spans="1:17">
      <c r="D92" s="74"/>
    </row>
    <row r="93" spans="1:17">
      <c r="D93" s="74"/>
    </row>
  </sheetData>
  <autoFilter ref="A8:M89">
    <filterColumn colId="10">
      <filters>
        <filter val="1"/>
      </filters>
    </filterColumn>
  </autoFilter>
  <mergeCells count="75">
    <mergeCell ref="O70:Q70"/>
    <mergeCell ref="O71:Q71"/>
    <mergeCell ref="O72:Q72"/>
    <mergeCell ref="A14:B14"/>
    <mergeCell ref="A2:B2"/>
    <mergeCell ref="H7:I7"/>
    <mergeCell ref="A10:B10"/>
    <mergeCell ref="A11:B11"/>
    <mergeCell ref="A12:B12"/>
    <mergeCell ref="K70:M70"/>
    <mergeCell ref="K71:M71"/>
    <mergeCell ref="K72:M7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B84:I84"/>
    <mergeCell ref="B86:I86"/>
    <mergeCell ref="B88:I88"/>
    <mergeCell ref="A73:B73"/>
    <mergeCell ref="B74:I74"/>
    <mergeCell ref="B76:I76"/>
    <mergeCell ref="B78:I78"/>
    <mergeCell ref="B80:I80"/>
    <mergeCell ref="B82:I82"/>
  </mergeCells>
  <conditionalFormatting sqref="R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2018-11-05T08:36:36Z</cp:lastPrinted>
  <dcterms:created xsi:type="dcterms:W3CDTF">2018-01-02T15:23:03Z</dcterms:created>
  <dcterms:modified xsi:type="dcterms:W3CDTF">2018-11-14T10:55:11Z</dcterms:modified>
</cp:coreProperties>
</file>